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 sintetic" sheetId="1" r:id="rId1"/>
    <sheet name="Limba si comunicare" sheetId="2" r:id="rId2"/>
    <sheet name="Matematica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<sst xmlns="http://schemas.openxmlformats.org/spreadsheetml/2006/main" count="75" uniqueCount="44">
  <si>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Școala Gimnaziala ”Nicolae Titulescu” Călărași</t>
  </si>
  <si>
    <t>EVALUAREA NAŢIONALĂ LA FINALUL</t>
  </si>
  <si>
    <t>CENTRALIZATOR PENTRU REZULTATELE FIȘELOR DE EVALUARE</t>
  </si>
  <si>
    <t>I. Tabel sintetic</t>
  </si>
  <si>
    <t>Număr de elevi</t>
  </si>
  <si>
    <t>înscrişi</t>
  </si>
  <si>
    <t>absenţi</t>
  </si>
  <si>
    <t>cu c.e.s. integraţi</t>
  </si>
  <si>
    <t>cu teste 
adaptate</t>
  </si>
  <si>
    <t>Clasa a VI-a, cu predare în limba română</t>
  </si>
  <si>
    <t>II. TABEL CENTRALIZATOR PENTRU TEST "LIMBĂ şi COMUNICARE"</t>
  </si>
  <si>
    <t>Numărul 
itemului
din test</t>
  </si>
  <si>
    <t>Numărul elevilor</t>
  </si>
  <si>
    <t>I. 1.</t>
  </si>
  <si>
    <t>I. 2.</t>
  </si>
  <si>
    <t>I. 3.</t>
  </si>
  <si>
    <t>I. 4.</t>
  </si>
  <si>
    <t>I. 5.</t>
  </si>
  <si>
    <t>I. 6.</t>
  </si>
  <si>
    <t>I. 7.</t>
  </si>
  <si>
    <t>I. 8.</t>
  </si>
  <si>
    <t>I. 9.</t>
  </si>
  <si>
    <t>I. 10.</t>
  </si>
  <si>
    <t>I. 11.</t>
  </si>
  <si>
    <t>I. 12.</t>
  </si>
  <si>
    <t>I. 13.</t>
  </si>
  <si>
    <t>I. 14.</t>
  </si>
  <si>
    <t>I. 15.</t>
  </si>
  <si>
    <t>III. TABEL CENTRALIZATOR PENTRU TEST "MATEMATICĂ şi ŞTIINŢE"</t>
  </si>
  <si>
    <t>Total</t>
  </si>
  <si>
    <t>PREȘEDINTE COMISIE,</t>
  </si>
  <si>
    <t>Clasa a VI-a cu predare în limba română</t>
  </si>
  <si>
    <t>RAPORTUL CLASELOR a VI-a - 2015</t>
  </si>
  <si>
    <t>prezenţi la
”LIMBĂ ȘI COMUNICARE”</t>
  </si>
  <si>
    <t>prezenţi la
”MATEMATICĂ ȘI ȘTIINȚE”</t>
  </si>
  <si>
    <t>Prof. Mirică Niculai</t>
  </si>
  <si>
    <t xml:space="preserve"> RAPORTUL CLASELOR a VI-a - 2015</t>
  </si>
  <si>
    <t>cu punctaj 
total</t>
  </si>
  <si>
    <t xml:space="preserve">% cu punctaj
total </t>
  </si>
  <si>
    <t>cu punctaj
parțial</t>
  </si>
  <si>
    <t>% cu punctaj
parțial</t>
  </si>
  <si>
    <t>cu punctaj
zero</t>
  </si>
  <si>
    <t>% cu punctaj
zero</t>
  </si>
  <si>
    <t>Școala Gimnaziala „Nicolae Titulescu” Călărași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</si>
</sst>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  <numFmt numFmtId="192" formatCode="0.00_ ;\-0.00\ 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90" zoomScalePageLayoutView="0" workbookViewId="0" topLeftCell="A1">
      <selection activeCell="M9" sqref="M9"/>
    </sheetView>
  </sheetViews>
  <sheetFormatPr defaultColWidth="9.140625" defaultRowHeight="12.75"/>
  <cols>
    <col min="1" max="1" width="11.00390625" style="0" customWidth="1"/>
    <col min="2" max="2" width="11.57421875" style="0" customWidth="1"/>
    <col min="3" max="3" width="22.57421875" style="0" customWidth="1"/>
    <col min="4" max="4" width="24.8515625" style="0" customWidth="1"/>
    <col min="6" max="6" width="13.140625" style="0" customWidth="1"/>
  </cols>
  <sheetData>
    <row r="1" spans="1:4" s="2" customFormat="1" ht="18.75">
      <c r="A1" s="18" t="s">
        <v>43</v>
      </c>
      <c r="B1" s="18"/>
      <c r="C1" s="18"/>
      <c r="D1" s="18"/>
    </row>
    <row r="2" s="2" customFormat="1" ht="18.75">
      <c r="A2" s="2" t="s">
        <v>31</v>
      </c>
    </row>
    <row r="3" s="2" customFormat="1" ht="18.75"/>
    <row r="4" s="2" customFormat="1" ht="18.75"/>
    <row r="5" spans="1:6" s="2" customFormat="1" ht="18.75">
      <c r="A5" s="19" t="s">
        <v>1</v>
      </c>
      <c r="B5" s="19"/>
      <c r="C5" s="19"/>
      <c r="D5" s="19"/>
      <c r="E5" s="19"/>
      <c r="F5" s="19"/>
    </row>
    <row r="6" spans="1:6" s="2" customFormat="1" ht="18.75">
      <c r="A6" s="19" t="s">
        <v>32</v>
      </c>
      <c r="B6" s="19"/>
      <c r="C6" s="19"/>
      <c r="D6" s="19"/>
      <c r="E6" s="19"/>
      <c r="F6" s="19"/>
    </row>
    <row r="7" spans="1:6" s="2" customFormat="1" ht="36" customHeight="1">
      <c r="A7" s="19" t="s">
        <v>2</v>
      </c>
      <c r="B7" s="19"/>
      <c r="C7" s="19"/>
      <c r="D7" s="19"/>
      <c r="E7" s="19"/>
      <c r="F7" s="19"/>
    </row>
    <row r="8" s="2" customFormat="1" ht="18.75"/>
    <row r="9" s="2" customFormat="1" ht="18.75"/>
    <row r="10" s="2" customFormat="1" ht="18.75"/>
    <row r="11" s="2" customFormat="1" ht="18.75">
      <c r="A11" s="2" t="s">
        <v>3</v>
      </c>
    </row>
    <row r="13" spans="1:6" s="2" customFormat="1" ht="18.75">
      <c r="A13" s="20" t="s">
        <v>4</v>
      </c>
      <c r="B13" s="21"/>
      <c r="C13" s="21"/>
      <c r="D13" s="21"/>
      <c r="E13" s="21"/>
      <c r="F13" s="22"/>
    </row>
    <row r="14" spans="1:6" s="9" customFormat="1" ht="18" customHeight="1">
      <c r="A14" s="14" t="s">
        <v>5</v>
      </c>
      <c r="B14" s="14" t="s">
        <v>6</v>
      </c>
      <c r="C14" s="14" t="s">
        <v>33</v>
      </c>
      <c r="D14" s="14" t="s">
        <v>34</v>
      </c>
      <c r="E14" s="16" t="s">
        <v>7</v>
      </c>
      <c r="F14" s="17"/>
    </row>
    <row r="15" spans="1:6" s="9" customFormat="1" ht="62.25" customHeight="1">
      <c r="A15" s="15"/>
      <c r="B15" s="15"/>
      <c r="C15" s="15"/>
      <c r="D15" s="15"/>
      <c r="E15" s="5" t="s">
        <v>5</v>
      </c>
      <c r="F15" s="6" t="s">
        <v>8</v>
      </c>
    </row>
    <row r="16" spans="1:6" s="3" customFormat="1" ht="18.75">
      <c r="A16" s="1">
        <v>126</v>
      </c>
      <c r="B16" s="1">
        <v>3</v>
      </c>
      <c r="C16" s="1">
        <v>124</v>
      </c>
      <c r="D16" s="1">
        <v>123</v>
      </c>
      <c r="E16" s="1">
        <v>1</v>
      </c>
      <c r="F16" s="1">
        <v>0</v>
      </c>
    </row>
    <row r="21" ht="18">
      <c r="C21" s="8" t="s">
        <v>30</v>
      </c>
    </row>
    <row r="22" ht="18">
      <c r="C22" s="8" t="s">
        <v>35</v>
      </c>
    </row>
  </sheetData>
  <sheetProtection/>
  <mergeCells count="10">
    <mergeCell ref="A14:A15"/>
    <mergeCell ref="B14:B15"/>
    <mergeCell ref="C14:C15"/>
    <mergeCell ref="D14:D15"/>
    <mergeCell ref="E14:F14"/>
    <mergeCell ref="A1:D1"/>
    <mergeCell ref="A5:F5"/>
    <mergeCell ref="A6:F6"/>
    <mergeCell ref="A7:F7"/>
    <mergeCell ref="A13:F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B14" sqref="B14:G15"/>
    </sheetView>
  </sheetViews>
  <sheetFormatPr defaultColWidth="9.140625" defaultRowHeight="12.75"/>
  <cols>
    <col min="1" max="1" width="13.57421875" style="0" customWidth="1"/>
    <col min="2" max="2" width="13.7109375" style="7" customWidth="1"/>
    <col min="3" max="3" width="15.421875" style="7" bestFit="1" customWidth="1"/>
    <col min="4" max="4" width="14.140625" style="7" customWidth="1"/>
    <col min="5" max="5" width="15.421875" style="7" bestFit="1" customWidth="1"/>
    <col min="6" max="6" width="12.28125" style="7" bestFit="1" customWidth="1"/>
    <col min="7" max="7" width="15.421875" style="0" bestFit="1" customWidth="1"/>
  </cols>
  <sheetData>
    <row r="1" spans="1:6" s="2" customFormat="1" ht="18.75">
      <c r="A1" s="18" t="s">
        <v>0</v>
      </c>
      <c r="B1" s="18"/>
      <c r="C1" s="18"/>
      <c r="D1" s="18"/>
      <c r="E1" s="18"/>
      <c r="F1" s="18"/>
    </row>
    <row r="2" spans="1:6" s="2" customFormat="1" ht="18.75">
      <c r="A2" s="2" t="s">
        <v>9</v>
      </c>
      <c r="B2" s="3"/>
      <c r="C2" s="3"/>
      <c r="D2" s="3"/>
      <c r="E2" s="3"/>
      <c r="F2" s="3"/>
    </row>
    <row r="3" spans="2:6" s="2" customFormat="1" ht="18.75">
      <c r="B3" s="3"/>
      <c r="C3" s="3"/>
      <c r="D3" s="3"/>
      <c r="E3" s="3"/>
      <c r="F3" s="3"/>
    </row>
    <row r="4" spans="2:6" s="2" customFormat="1" ht="18.75">
      <c r="B4" s="3"/>
      <c r="C4" s="3"/>
      <c r="D4" s="3"/>
      <c r="E4" s="3"/>
      <c r="F4" s="3"/>
    </row>
    <row r="5" spans="1:6" s="2" customFormat="1" ht="18.75">
      <c r="A5" s="19" t="s">
        <v>1</v>
      </c>
      <c r="B5" s="19"/>
      <c r="C5" s="19"/>
      <c r="D5" s="19"/>
      <c r="E5" s="19"/>
      <c r="F5" s="19"/>
    </row>
    <row r="6" spans="1:6" s="2" customFormat="1" ht="18.75">
      <c r="A6" s="19" t="s">
        <v>32</v>
      </c>
      <c r="B6" s="19"/>
      <c r="C6" s="19"/>
      <c r="D6" s="19"/>
      <c r="E6" s="19"/>
      <c r="F6" s="19"/>
    </row>
    <row r="7" spans="1:6" s="2" customFormat="1" ht="18.75">
      <c r="A7" s="19" t="s">
        <v>2</v>
      </c>
      <c r="B7" s="19"/>
      <c r="C7" s="19"/>
      <c r="D7" s="19"/>
      <c r="E7" s="19"/>
      <c r="F7" s="19"/>
    </row>
    <row r="12" ht="12.75">
      <c r="A12" t="s">
        <v>10</v>
      </c>
    </row>
    <row r="14" spans="1:7" ht="24" customHeight="1">
      <c r="A14" s="23" t="s">
        <v>11</v>
      </c>
      <c r="B14" s="25" t="s">
        <v>12</v>
      </c>
      <c r="C14" s="25"/>
      <c r="D14" s="25"/>
      <c r="E14" s="25"/>
      <c r="F14" s="25"/>
      <c r="G14" s="26"/>
    </row>
    <row r="15" spans="1:7" ht="45" customHeight="1">
      <c r="A15" s="24"/>
      <c r="B15" s="10" t="s">
        <v>37</v>
      </c>
      <c r="C15" s="10" t="s">
        <v>38</v>
      </c>
      <c r="D15" s="10" t="s">
        <v>39</v>
      </c>
      <c r="E15" s="10" t="s">
        <v>40</v>
      </c>
      <c r="F15" s="10" t="s">
        <v>41</v>
      </c>
      <c r="G15" s="10" t="s">
        <v>42</v>
      </c>
    </row>
    <row r="16" spans="1:7" ht="18.75">
      <c r="A16" s="4" t="s">
        <v>13</v>
      </c>
      <c r="B16" s="1">
        <v>57</v>
      </c>
      <c r="C16" s="12">
        <f>B16/124</f>
        <v>0.4596774193548387</v>
      </c>
      <c r="D16" s="1">
        <v>65</v>
      </c>
      <c r="E16" s="12">
        <f>D16/124</f>
        <v>0.5241935483870968</v>
      </c>
      <c r="F16" s="1">
        <v>2</v>
      </c>
      <c r="G16" s="12">
        <f>F16/124</f>
        <v>0.016129032258064516</v>
      </c>
    </row>
    <row r="17" spans="1:7" ht="18.75">
      <c r="A17" s="4" t="s">
        <v>14</v>
      </c>
      <c r="B17" s="1">
        <v>90</v>
      </c>
      <c r="C17" s="12">
        <f aca="true" t="shared" si="0" ref="C17:C25">B17/124</f>
        <v>0.7258064516129032</v>
      </c>
      <c r="D17" s="1">
        <v>31</v>
      </c>
      <c r="E17" s="12">
        <f aca="true" t="shared" si="1" ref="E17:E25">D17/124</f>
        <v>0.25</v>
      </c>
      <c r="F17" s="1">
        <v>3</v>
      </c>
      <c r="G17" s="12">
        <f aca="true" t="shared" si="2" ref="G17:G25">F17/124</f>
        <v>0.024193548387096774</v>
      </c>
    </row>
    <row r="18" spans="1:7" ht="18.75">
      <c r="A18" s="4" t="s">
        <v>15</v>
      </c>
      <c r="B18" s="1">
        <v>61</v>
      </c>
      <c r="C18" s="12">
        <f t="shared" si="0"/>
        <v>0.49193548387096775</v>
      </c>
      <c r="D18" s="1">
        <v>58</v>
      </c>
      <c r="E18" s="12">
        <f t="shared" si="1"/>
        <v>0.46774193548387094</v>
      </c>
      <c r="F18" s="1">
        <v>5</v>
      </c>
      <c r="G18" s="12">
        <f t="shared" si="2"/>
        <v>0.04032258064516129</v>
      </c>
    </row>
    <row r="19" spans="1:7" ht="18.75">
      <c r="A19" s="4" t="s">
        <v>16</v>
      </c>
      <c r="B19" s="1">
        <v>11</v>
      </c>
      <c r="C19" s="12">
        <f t="shared" si="0"/>
        <v>0.08870967741935484</v>
      </c>
      <c r="D19" s="1">
        <v>101</v>
      </c>
      <c r="E19" s="12">
        <f t="shared" si="1"/>
        <v>0.8145161290322581</v>
      </c>
      <c r="F19" s="1">
        <v>12</v>
      </c>
      <c r="G19" s="12">
        <f t="shared" si="2"/>
        <v>0.0967741935483871</v>
      </c>
    </row>
    <row r="20" spans="1:7" ht="18.75">
      <c r="A20" s="4" t="s">
        <v>17</v>
      </c>
      <c r="B20" s="1">
        <v>91</v>
      </c>
      <c r="C20" s="12">
        <f t="shared" si="0"/>
        <v>0.7338709677419355</v>
      </c>
      <c r="D20" s="1">
        <v>27</v>
      </c>
      <c r="E20" s="12">
        <f t="shared" si="1"/>
        <v>0.21774193548387097</v>
      </c>
      <c r="F20" s="1">
        <v>6</v>
      </c>
      <c r="G20" s="12">
        <f t="shared" si="2"/>
        <v>0.04838709677419355</v>
      </c>
    </row>
    <row r="21" spans="1:7" ht="18.75">
      <c r="A21" s="4" t="s">
        <v>18</v>
      </c>
      <c r="B21" s="1">
        <v>63</v>
      </c>
      <c r="C21" s="12">
        <f t="shared" si="0"/>
        <v>0.5080645161290323</v>
      </c>
      <c r="D21" s="1">
        <v>22</v>
      </c>
      <c r="E21" s="12">
        <f t="shared" si="1"/>
        <v>0.1774193548387097</v>
      </c>
      <c r="F21" s="1">
        <v>39</v>
      </c>
      <c r="G21" s="12">
        <f t="shared" si="2"/>
        <v>0.31451612903225806</v>
      </c>
    </row>
    <row r="22" spans="1:7" ht="18.75">
      <c r="A22" s="4" t="s">
        <v>19</v>
      </c>
      <c r="B22" s="1">
        <v>90</v>
      </c>
      <c r="C22" s="12">
        <f t="shared" si="0"/>
        <v>0.7258064516129032</v>
      </c>
      <c r="D22" s="1">
        <v>27</v>
      </c>
      <c r="E22" s="12">
        <f t="shared" si="1"/>
        <v>0.21774193548387097</v>
      </c>
      <c r="F22" s="1">
        <v>7</v>
      </c>
      <c r="G22" s="12">
        <f t="shared" si="2"/>
        <v>0.056451612903225805</v>
      </c>
    </row>
    <row r="23" spans="1:7" ht="18.75">
      <c r="A23" s="4" t="s">
        <v>20</v>
      </c>
      <c r="B23" s="1">
        <v>47</v>
      </c>
      <c r="C23" s="12">
        <f t="shared" si="0"/>
        <v>0.3790322580645161</v>
      </c>
      <c r="D23" s="1">
        <v>41</v>
      </c>
      <c r="E23" s="12">
        <f t="shared" si="1"/>
        <v>0.33064516129032256</v>
      </c>
      <c r="F23" s="1">
        <v>36</v>
      </c>
      <c r="G23" s="12">
        <f t="shared" si="2"/>
        <v>0.2903225806451613</v>
      </c>
    </row>
    <row r="24" spans="1:7" ht="18.75">
      <c r="A24" s="4" t="s">
        <v>21</v>
      </c>
      <c r="B24" s="1">
        <v>88</v>
      </c>
      <c r="C24" s="12">
        <f t="shared" si="0"/>
        <v>0.7096774193548387</v>
      </c>
      <c r="D24" s="1">
        <v>28</v>
      </c>
      <c r="E24" s="12">
        <f t="shared" si="1"/>
        <v>0.22580645161290322</v>
      </c>
      <c r="F24" s="1">
        <v>8</v>
      </c>
      <c r="G24" s="12">
        <f t="shared" si="2"/>
        <v>0.06451612903225806</v>
      </c>
    </row>
    <row r="25" spans="1:7" ht="18.75">
      <c r="A25" s="4" t="s">
        <v>22</v>
      </c>
      <c r="B25" s="1">
        <v>90</v>
      </c>
      <c r="C25" s="12">
        <f t="shared" si="0"/>
        <v>0.7258064516129032</v>
      </c>
      <c r="D25" s="1">
        <v>28</v>
      </c>
      <c r="E25" s="12">
        <f t="shared" si="1"/>
        <v>0.22580645161290322</v>
      </c>
      <c r="F25" s="1">
        <v>6</v>
      </c>
      <c r="G25" s="12">
        <f t="shared" si="2"/>
        <v>0.04838709677419355</v>
      </c>
    </row>
    <row r="26" spans="1:7" ht="18.75">
      <c r="A26" s="5" t="s">
        <v>29</v>
      </c>
      <c r="B26" s="11">
        <f>SUM(B16:B25)</f>
        <v>688</v>
      </c>
      <c r="C26" s="13">
        <f>B26/1240</f>
        <v>0.5548387096774193</v>
      </c>
      <c r="D26" s="11">
        <f>SUM(D16:D25)</f>
        <v>428</v>
      </c>
      <c r="E26" s="13">
        <f>D26/1240</f>
        <v>0.34516129032258064</v>
      </c>
      <c r="F26" s="11">
        <f>SUM(F16:F25)</f>
        <v>124</v>
      </c>
      <c r="G26" s="13">
        <f>F26/1240</f>
        <v>0.1</v>
      </c>
    </row>
    <row r="29" spans="2:3" ht="18">
      <c r="B29" s="8" t="s">
        <v>30</v>
      </c>
      <c r="C29" s="8"/>
    </row>
    <row r="30" spans="2:3" ht="18">
      <c r="B30" s="8" t="s">
        <v>35</v>
      </c>
      <c r="C30" s="8"/>
    </row>
  </sheetData>
  <sheetProtection/>
  <mergeCells count="6">
    <mergeCell ref="A14:A15"/>
    <mergeCell ref="A1:F1"/>
    <mergeCell ref="A5:F5"/>
    <mergeCell ref="A6:F6"/>
    <mergeCell ref="A7:F7"/>
    <mergeCell ref="B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87" zoomScalePageLayoutView="0" workbookViewId="0" topLeftCell="A1">
      <selection activeCell="I21" sqref="I21"/>
    </sheetView>
  </sheetViews>
  <sheetFormatPr defaultColWidth="9.140625" defaultRowHeight="12.75"/>
  <cols>
    <col min="1" max="1" width="10.8515625" style="0" customWidth="1"/>
    <col min="2" max="2" width="12.8515625" style="7" customWidth="1"/>
    <col min="3" max="3" width="16.57421875" style="7" customWidth="1"/>
    <col min="4" max="4" width="12.28125" style="7" bestFit="1" customWidth="1"/>
    <col min="5" max="5" width="16.421875" style="7" customWidth="1"/>
    <col min="6" max="6" width="12.28125" style="7" bestFit="1" customWidth="1"/>
    <col min="7" max="7" width="16.28125" style="0" customWidth="1"/>
  </cols>
  <sheetData>
    <row r="1" spans="1:6" s="2" customFormat="1" ht="18.75">
      <c r="A1" s="18" t="s">
        <v>0</v>
      </c>
      <c r="B1" s="18"/>
      <c r="C1" s="18"/>
      <c r="D1" s="18"/>
      <c r="E1" s="18"/>
      <c r="F1" s="18"/>
    </row>
    <row r="2" spans="1:6" s="2" customFormat="1" ht="18.75">
      <c r="A2" s="2" t="s">
        <v>9</v>
      </c>
      <c r="B2" s="3"/>
      <c r="C2" s="3"/>
      <c r="D2" s="3"/>
      <c r="E2" s="3"/>
      <c r="F2" s="3"/>
    </row>
    <row r="3" spans="2:6" s="2" customFormat="1" ht="9.75" customHeight="1">
      <c r="B3" s="3"/>
      <c r="C3" s="3"/>
      <c r="D3" s="3"/>
      <c r="E3" s="3"/>
      <c r="F3" s="3"/>
    </row>
    <row r="4" spans="1:6" s="2" customFormat="1" ht="18.75">
      <c r="A4" s="19" t="s">
        <v>1</v>
      </c>
      <c r="B4" s="19"/>
      <c r="C4" s="19"/>
      <c r="D4" s="19"/>
      <c r="E4" s="19"/>
      <c r="F4" s="19"/>
    </row>
    <row r="5" spans="1:6" s="2" customFormat="1" ht="18.75">
      <c r="A5" s="19" t="s">
        <v>36</v>
      </c>
      <c r="B5" s="19"/>
      <c r="C5" s="19"/>
      <c r="D5" s="19"/>
      <c r="E5" s="19"/>
      <c r="F5" s="19"/>
    </row>
    <row r="6" spans="1:6" s="2" customFormat="1" ht="18.75">
      <c r="A6" s="19" t="s">
        <v>2</v>
      </c>
      <c r="B6" s="19"/>
      <c r="C6" s="19"/>
      <c r="D6" s="19"/>
      <c r="E6" s="19"/>
      <c r="F6" s="19"/>
    </row>
    <row r="7" spans="2:6" s="2" customFormat="1" ht="9" customHeight="1">
      <c r="B7" s="3"/>
      <c r="C7" s="3"/>
      <c r="D7" s="3"/>
      <c r="E7" s="3"/>
      <c r="F7" s="3"/>
    </row>
    <row r="8" ht="12.75">
      <c r="A8" t="s">
        <v>28</v>
      </c>
    </row>
    <row r="10" spans="1:7" ht="22.5" customHeight="1">
      <c r="A10" s="23" t="s">
        <v>11</v>
      </c>
      <c r="B10" s="25" t="s">
        <v>12</v>
      </c>
      <c r="C10" s="25"/>
      <c r="D10" s="25"/>
      <c r="E10" s="25"/>
      <c r="F10" s="25"/>
      <c r="G10" s="26"/>
    </row>
    <row r="11" spans="1:7" ht="37.5">
      <c r="A11" s="24"/>
      <c r="B11" s="10" t="s">
        <v>37</v>
      </c>
      <c r="C11" s="10" t="s">
        <v>38</v>
      </c>
      <c r="D11" s="10" t="s">
        <v>39</v>
      </c>
      <c r="E11" s="10" t="s">
        <v>40</v>
      </c>
      <c r="F11" s="10" t="s">
        <v>41</v>
      </c>
      <c r="G11" s="10" t="s">
        <v>42</v>
      </c>
    </row>
    <row r="12" spans="1:7" ht="18.75">
      <c r="A12" s="4" t="s">
        <v>13</v>
      </c>
      <c r="B12" s="1">
        <v>116</v>
      </c>
      <c r="C12" s="12">
        <f>B12/123</f>
        <v>0.943089430894309</v>
      </c>
      <c r="D12" s="1">
        <v>0</v>
      </c>
      <c r="E12" s="12">
        <f>D12/123</f>
        <v>0</v>
      </c>
      <c r="F12" s="1">
        <v>7</v>
      </c>
      <c r="G12" s="12">
        <f>F12/123</f>
        <v>0.056910569105691054</v>
      </c>
    </row>
    <row r="13" spans="1:7" ht="18.75">
      <c r="A13" s="4" t="s">
        <v>14</v>
      </c>
      <c r="B13" s="1">
        <v>110</v>
      </c>
      <c r="C13" s="12">
        <f aca="true" t="shared" si="0" ref="C13:C26">B13/123</f>
        <v>0.8943089430894309</v>
      </c>
      <c r="D13" s="1">
        <v>0</v>
      </c>
      <c r="E13" s="12">
        <f aca="true" t="shared" si="1" ref="E13:E26">D13/123</f>
        <v>0</v>
      </c>
      <c r="F13" s="1">
        <v>13</v>
      </c>
      <c r="G13" s="12">
        <f aca="true" t="shared" si="2" ref="G13:G26">F13/123</f>
        <v>0.10569105691056911</v>
      </c>
    </row>
    <row r="14" spans="1:7" ht="18.75">
      <c r="A14" s="4" t="s">
        <v>15</v>
      </c>
      <c r="B14" s="1">
        <v>95</v>
      </c>
      <c r="C14" s="12">
        <f t="shared" si="0"/>
        <v>0.7723577235772358</v>
      </c>
      <c r="D14" s="1">
        <v>0</v>
      </c>
      <c r="E14" s="12">
        <f t="shared" si="1"/>
        <v>0</v>
      </c>
      <c r="F14" s="1">
        <v>28</v>
      </c>
      <c r="G14" s="12">
        <f t="shared" si="2"/>
        <v>0.22764227642276422</v>
      </c>
    </row>
    <row r="15" spans="1:7" ht="18.75">
      <c r="A15" s="4" t="s">
        <v>16</v>
      </c>
      <c r="B15" s="1">
        <v>23</v>
      </c>
      <c r="C15" s="12">
        <f t="shared" si="0"/>
        <v>0.18699186991869918</v>
      </c>
      <c r="D15" s="1">
        <v>29</v>
      </c>
      <c r="E15" s="12">
        <f t="shared" si="1"/>
        <v>0.23577235772357724</v>
      </c>
      <c r="F15" s="1">
        <v>71</v>
      </c>
      <c r="G15" s="12">
        <f t="shared" si="2"/>
        <v>0.5772357723577236</v>
      </c>
    </row>
    <row r="16" spans="1:7" ht="18.75">
      <c r="A16" s="4" t="s">
        <v>17</v>
      </c>
      <c r="B16" s="1">
        <v>83</v>
      </c>
      <c r="C16" s="12">
        <f t="shared" si="0"/>
        <v>0.6747967479674797</v>
      </c>
      <c r="D16" s="1">
        <v>0</v>
      </c>
      <c r="E16" s="12">
        <f t="shared" si="1"/>
        <v>0</v>
      </c>
      <c r="F16" s="1">
        <v>40</v>
      </c>
      <c r="G16" s="12">
        <f t="shared" si="2"/>
        <v>0.3252032520325203</v>
      </c>
    </row>
    <row r="17" spans="1:7" ht="18.75">
      <c r="A17" s="4" t="s">
        <v>18</v>
      </c>
      <c r="B17" s="1">
        <v>82</v>
      </c>
      <c r="C17" s="12">
        <f t="shared" si="0"/>
        <v>0.6666666666666666</v>
      </c>
      <c r="D17" s="1">
        <v>13</v>
      </c>
      <c r="E17" s="12">
        <f t="shared" si="1"/>
        <v>0.10569105691056911</v>
      </c>
      <c r="F17" s="1">
        <v>28</v>
      </c>
      <c r="G17" s="12">
        <f t="shared" si="2"/>
        <v>0.22764227642276422</v>
      </c>
    </row>
    <row r="18" spans="1:7" ht="18.75">
      <c r="A18" s="4" t="s">
        <v>19</v>
      </c>
      <c r="B18" s="1">
        <v>24</v>
      </c>
      <c r="C18" s="12">
        <f t="shared" si="0"/>
        <v>0.1951219512195122</v>
      </c>
      <c r="D18" s="1">
        <v>30</v>
      </c>
      <c r="E18" s="12">
        <f t="shared" si="1"/>
        <v>0.24390243902439024</v>
      </c>
      <c r="F18" s="1">
        <v>69</v>
      </c>
      <c r="G18" s="12">
        <f t="shared" si="2"/>
        <v>0.5609756097560976</v>
      </c>
    </row>
    <row r="19" spans="1:7" ht="18.75">
      <c r="A19" s="4" t="s">
        <v>20</v>
      </c>
      <c r="B19" s="1">
        <v>81</v>
      </c>
      <c r="C19" s="12">
        <f t="shared" si="0"/>
        <v>0.6585365853658537</v>
      </c>
      <c r="D19" s="1">
        <v>0</v>
      </c>
      <c r="E19" s="12">
        <f t="shared" si="1"/>
        <v>0</v>
      </c>
      <c r="F19" s="1">
        <v>42</v>
      </c>
      <c r="G19" s="12">
        <f t="shared" si="2"/>
        <v>0.34146341463414637</v>
      </c>
    </row>
    <row r="20" spans="1:7" ht="18.75">
      <c r="A20" s="4" t="s">
        <v>21</v>
      </c>
      <c r="B20" s="1">
        <v>58</v>
      </c>
      <c r="C20" s="12">
        <f t="shared" si="0"/>
        <v>0.4715447154471545</v>
      </c>
      <c r="D20" s="1">
        <v>59</v>
      </c>
      <c r="E20" s="12">
        <f t="shared" si="1"/>
        <v>0.4796747967479675</v>
      </c>
      <c r="F20" s="1">
        <v>6</v>
      </c>
      <c r="G20" s="12">
        <f t="shared" si="2"/>
        <v>0.04878048780487805</v>
      </c>
    </row>
    <row r="21" spans="1:7" ht="18.75">
      <c r="A21" s="4" t="s">
        <v>22</v>
      </c>
      <c r="B21" s="1">
        <v>52</v>
      </c>
      <c r="C21" s="12">
        <f t="shared" si="0"/>
        <v>0.42276422764227645</v>
      </c>
      <c r="D21" s="1">
        <v>0</v>
      </c>
      <c r="E21" s="12">
        <f t="shared" si="1"/>
        <v>0</v>
      </c>
      <c r="F21" s="1">
        <v>71</v>
      </c>
      <c r="G21" s="12">
        <f t="shared" si="2"/>
        <v>0.5772357723577236</v>
      </c>
    </row>
    <row r="22" spans="1:7" ht="18.75">
      <c r="A22" s="4" t="s">
        <v>23</v>
      </c>
      <c r="B22" s="1">
        <v>62</v>
      </c>
      <c r="C22" s="12">
        <f t="shared" si="0"/>
        <v>0.5040650406504065</v>
      </c>
      <c r="D22" s="1">
        <v>22</v>
      </c>
      <c r="E22" s="12">
        <f t="shared" si="1"/>
        <v>0.17886178861788618</v>
      </c>
      <c r="F22" s="1">
        <v>39</v>
      </c>
      <c r="G22" s="12">
        <f t="shared" si="2"/>
        <v>0.3170731707317073</v>
      </c>
    </row>
    <row r="23" spans="1:7" ht="18.75">
      <c r="A23" s="4" t="s">
        <v>24</v>
      </c>
      <c r="B23" s="1">
        <v>61</v>
      </c>
      <c r="C23" s="12">
        <f t="shared" si="0"/>
        <v>0.4959349593495935</v>
      </c>
      <c r="D23" s="1">
        <v>44</v>
      </c>
      <c r="E23" s="12">
        <f t="shared" si="1"/>
        <v>0.35772357723577236</v>
      </c>
      <c r="F23" s="1">
        <v>18</v>
      </c>
      <c r="G23" s="12">
        <f t="shared" si="2"/>
        <v>0.14634146341463414</v>
      </c>
    </row>
    <row r="24" spans="1:7" ht="18.75">
      <c r="A24" s="4" t="s">
        <v>25</v>
      </c>
      <c r="B24" s="1">
        <v>36</v>
      </c>
      <c r="C24" s="12">
        <f t="shared" si="0"/>
        <v>0.2926829268292683</v>
      </c>
      <c r="D24" s="1">
        <v>67</v>
      </c>
      <c r="E24" s="12">
        <f t="shared" si="1"/>
        <v>0.5447154471544715</v>
      </c>
      <c r="F24" s="1">
        <v>20</v>
      </c>
      <c r="G24" s="12">
        <f t="shared" si="2"/>
        <v>0.16260162601626016</v>
      </c>
    </row>
    <row r="25" spans="1:7" ht="18.75">
      <c r="A25" s="4" t="s">
        <v>26</v>
      </c>
      <c r="B25" s="1">
        <v>18</v>
      </c>
      <c r="C25" s="12">
        <f t="shared" si="0"/>
        <v>0.14634146341463414</v>
      </c>
      <c r="D25" s="1">
        <v>27</v>
      </c>
      <c r="E25" s="12">
        <f t="shared" si="1"/>
        <v>0.21951219512195122</v>
      </c>
      <c r="F25" s="1">
        <v>78</v>
      </c>
      <c r="G25" s="12">
        <f t="shared" si="2"/>
        <v>0.6341463414634146</v>
      </c>
    </row>
    <row r="26" spans="1:7" ht="18.75">
      <c r="A26" s="4" t="s">
        <v>27</v>
      </c>
      <c r="B26" s="1">
        <v>76</v>
      </c>
      <c r="C26" s="12">
        <f t="shared" si="0"/>
        <v>0.6178861788617886</v>
      </c>
      <c r="D26" s="1">
        <v>32</v>
      </c>
      <c r="E26" s="12">
        <f t="shared" si="1"/>
        <v>0.2601626016260163</v>
      </c>
      <c r="F26" s="1">
        <v>15</v>
      </c>
      <c r="G26" s="12">
        <f t="shared" si="2"/>
        <v>0.12195121951219512</v>
      </c>
    </row>
    <row r="27" spans="1:7" ht="18.75">
      <c r="A27" s="5" t="s">
        <v>29</v>
      </c>
      <c r="B27" s="11">
        <f>SUM(B12:B26)</f>
        <v>977</v>
      </c>
      <c r="C27" s="13">
        <f>B27/(123*15)</f>
        <v>0.529539295392954</v>
      </c>
      <c r="D27" s="11">
        <f>SUM(D12:D26)</f>
        <v>323</v>
      </c>
      <c r="E27" s="13">
        <f>D27/(123*15)</f>
        <v>0.17506775067750677</v>
      </c>
      <c r="F27" s="11">
        <f>SUM(F12:F26)</f>
        <v>545</v>
      </c>
      <c r="G27" s="13">
        <f>F27/(123*15)</f>
        <v>0.2953929539295393</v>
      </c>
    </row>
    <row r="30" spans="2:3" ht="18">
      <c r="B30" s="8" t="s">
        <v>30</v>
      </c>
      <c r="C30" s="8"/>
    </row>
    <row r="31" spans="2:3" ht="18">
      <c r="B31" s="8" t="s">
        <v>35</v>
      </c>
      <c r="C31" s="8"/>
    </row>
  </sheetData>
  <sheetProtection/>
  <mergeCells count="6">
    <mergeCell ref="A10:A11"/>
    <mergeCell ref="A1:F1"/>
    <mergeCell ref="A4:F4"/>
    <mergeCell ref="A5:F5"/>
    <mergeCell ref="A6:F6"/>
    <mergeCell ref="B10:G10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Unitate Scolara</cp:lastModifiedBy>
  <cp:lastPrinted>2016-04-11T15:19:11Z</cp:lastPrinted>
  <dcterms:created xsi:type="dcterms:W3CDTF">2014-01-10T11:35:22Z</dcterms:created>
  <dcterms:modified xsi:type="dcterms:W3CDTF">2017-01-05T15:39:41Z</dcterms:modified>
  <cp:category/>
  <cp:version/>
  <cp:contentType/>
  <cp:contentStatus/>
</cp:coreProperties>
</file>